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1кв" sheetId="27" r:id="rId1"/>
    <sheet name="2кв" sheetId="28" r:id="rId2"/>
  </sheets>
  <definedNames>
    <definedName name="_xlnm.Print_Area" localSheetId="0">'1кв'!$A$1:$E$50</definedName>
    <definedName name="_xlnm.Print_Area" localSheetId="1">'2кв'!$A$1:$E$49</definedName>
  </definedNames>
  <calcPr calcId="152511"/>
</workbook>
</file>

<file path=xl/calcChain.xml><?xml version="1.0" encoding="utf-8"?>
<calcChain xmlns="http://schemas.openxmlformats.org/spreadsheetml/2006/main">
  <c r="B43" i="28" l="1"/>
  <c r="E26" i="28"/>
  <c r="B47" i="28"/>
  <c r="B46" i="28"/>
  <c r="E23" i="28"/>
  <c r="E22" i="28"/>
  <c r="B48" i="28" s="1"/>
  <c r="B49" i="28" l="1"/>
  <c r="B48" i="27"/>
  <c r="B47" i="27"/>
  <c r="E23" i="27"/>
  <c r="E22" i="27"/>
  <c r="E27" i="27" l="1"/>
  <c r="B49" i="27" s="1"/>
  <c r="B50" i="27" l="1"/>
</calcChain>
</file>

<file path=xl/sharedStrings.xml><?xml version="1.0" encoding="utf-8"?>
<sst xmlns="http://schemas.openxmlformats.org/spreadsheetml/2006/main" count="115" uniqueCount="58">
  <si>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</si>
  <si>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</si>
  <si>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</si>
  <si>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</si>
  <si>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</si>
  <si>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</si>
  <si>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</si>
  <si>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</si>
  <si>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</si>
  <si>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</si>
  <si>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</si>
  <si>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</si>
  <si>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</si>
  <si>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</si>
  <si>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</si>
  <si>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</si>
  <si>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</si>
  <si>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</si>
  <si>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</si>
  <si>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</si>
  <si>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</si>
  <si>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</si>
  <si>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</si>
  <si>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</si>
  <si>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</si>
  <si>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</si>
  <si>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№35 от 30.05.2013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</si>
  <si>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№35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</si>
  <si>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</si>
  <si>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</si>
  <si>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</si>
  <si>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</si>
  <si>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Гузовой Н.В.</t>
  </si>
  <si>
    <t>Информация для собственников:</t>
  </si>
  <si>
    <t xml:space="preserve">Итого остаток на конец квартала </t>
  </si>
  <si>
    <t>Общая площадь квартир - 888,3</t>
  </si>
  <si>
    <t>Расходы по содержанию и тек. ремонту</t>
  </si>
  <si>
    <t xml:space="preserve">определена приложением № 9 к договору </t>
  </si>
  <si>
    <t>в т.ч. Оплачено рем.и содерж.</t>
  </si>
  <si>
    <t xml:space="preserve">Общехозяйственные расходы </t>
  </si>
  <si>
    <t>Остаток на начало квартала</t>
  </si>
  <si>
    <t>1 квартал</t>
  </si>
  <si>
    <t>Услуги по содержанию многоквартирного дома</t>
  </si>
  <si>
    <t>интернет Ростелеком</t>
  </si>
  <si>
    <t>интернет Квант-телеком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</si>
  <si>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</si>
  <si>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</si>
  <si>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Предъявлено населению 63344,7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</si>
  <si>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Гузовой Нины Васильевны </t>
    </r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</si>
  <si>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</si>
  <si>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</si>
  <si>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</si>
  <si>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</si>
  <si>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пятьдесят одна тысяча двести девяносто три рубля 45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</si>
  <si>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</si>
  <si>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</si>
  <si>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</si>
  <si>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пятьдесят тысяч двести девятьсот шестьдесят три рубля 68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</si>
</sst>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0" fontId="13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" fontId="8" fillId="0" borderId="0" xfId="1" applyNumberFormat="1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topLeftCell="A43" zoomScaleSheetLayoutView="100" workbookViewId="0">
      <selection activeCell="B47" sqref="B47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1.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49</v>
      </c>
      <c r="B3" s="43"/>
      <c r="C3" s="43"/>
      <c r="D3" s="43"/>
      <c r="E3" s="43"/>
    </row>
    <row r="4" spans="1:5" s="1" customFormat="1" ht="15.75" x14ac:dyDescent="0.25">
      <c r="A4" s="5" t="s">
        <v>13</v>
      </c>
      <c r="B4" s="20"/>
      <c r="C4" s="20"/>
      <c r="D4" s="31"/>
      <c r="E4" s="30" t="s">
        <v>50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45" t="s">
        <v>25</v>
      </c>
      <c r="B7" s="45"/>
      <c r="C7" s="45"/>
      <c r="D7" s="45"/>
      <c r="E7" s="45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8" t="s">
        <v>48</v>
      </c>
      <c r="B9" s="48"/>
      <c r="C9" s="48"/>
      <c r="D9" s="48"/>
      <c r="E9" s="48"/>
    </row>
    <row r="10" spans="1:5" ht="22.5" customHeight="1" x14ac:dyDescent="0.25">
      <c r="A10" s="49" t="s">
        <v>14</v>
      </c>
      <c r="B10" s="50"/>
      <c r="C10" s="50"/>
      <c r="D10" s="50"/>
      <c r="E10" s="50"/>
    </row>
    <row r="11" spans="1:5" ht="29.25" customHeight="1" x14ac:dyDescent="0.25">
      <c r="A11" s="44" t="s">
        <v>26</v>
      </c>
      <c r="B11" s="44"/>
      <c r="C11" s="44"/>
      <c r="D11" s="44"/>
      <c r="E11" s="44"/>
    </row>
    <row r="12" spans="1:5" ht="14.25" customHeight="1" x14ac:dyDescent="0.25">
      <c r="A12" s="47" t="s">
        <v>15</v>
      </c>
      <c r="B12" s="51"/>
      <c r="C12" s="51"/>
      <c r="D12" s="51"/>
      <c r="E12" s="51"/>
    </row>
    <row r="13" spans="1:5" ht="19.5" customHeight="1" x14ac:dyDescent="0.25">
      <c r="A13" s="44" t="s">
        <v>22</v>
      </c>
      <c r="B13" s="44"/>
      <c r="C13" s="44"/>
      <c r="D13" s="44"/>
      <c r="E13" s="44"/>
    </row>
    <row r="14" spans="1:5" ht="12.75" customHeight="1" x14ac:dyDescent="0.25">
      <c r="A14" s="47" t="s">
        <v>2</v>
      </c>
      <c r="B14" s="51"/>
      <c r="C14" s="51"/>
      <c r="D14" s="51"/>
      <c r="E14" s="51"/>
    </row>
    <row r="15" spans="1:5" ht="18.75" customHeight="1" x14ac:dyDescent="0.25">
      <c r="A15" s="44" t="s">
        <v>45</v>
      </c>
      <c r="B15" s="44"/>
      <c r="C15" s="44"/>
      <c r="D15" s="44"/>
      <c r="E15" s="44"/>
    </row>
    <row r="16" spans="1:5" ht="14.25" customHeight="1" x14ac:dyDescent="0.25">
      <c r="A16" s="47" t="s">
        <v>16</v>
      </c>
      <c r="B16" s="51"/>
      <c r="C16" s="51"/>
      <c r="D16" s="51"/>
      <c r="E16" s="51"/>
    </row>
    <row r="17" spans="1:10" ht="29.25" customHeight="1" x14ac:dyDescent="0.25">
      <c r="A17" s="44" t="s">
        <v>17</v>
      </c>
      <c r="B17" s="44"/>
      <c r="C17" s="44"/>
      <c r="D17" s="44"/>
      <c r="E17" s="44"/>
    </row>
    <row r="18" spans="1:10" ht="64.5" customHeight="1" x14ac:dyDescent="0.25">
      <c r="A18" s="44" t="s">
        <v>27</v>
      </c>
      <c r="B18" s="44"/>
      <c r="C18" s="44"/>
      <c r="D18" s="44"/>
      <c r="E18" s="44"/>
    </row>
    <row r="19" spans="1:10" ht="30" customHeight="1" x14ac:dyDescent="0.25">
      <c r="A19" s="46" t="s">
        <v>28</v>
      </c>
      <c r="B19" s="46"/>
      <c r="C19" s="46"/>
      <c r="D19" s="46"/>
      <c r="E19" s="46"/>
    </row>
    <row r="20" spans="1:10" x14ac:dyDescent="0.25">
      <c r="A20" s="46"/>
      <c r="B20" s="46"/>
      <c r="C20" s="46"/>
      <c r="D20" s="46"/>
      <c r="E20" s="46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42</v>
      </c>
      <c r="B22" s="9" t="s">
        <v>37</v>
      </c>
      <c r="C22" s="3" t="s">
        <v>4</v>
      </c>
      <c r="D22" s="3">
        <v>14.49</v>
      </c>
      <c r="E22" s="8">
        <f>D22*888.4*3</f>
        <v>38618.748</v>
      </c>
      <c r="J22" s="16"/>
    </row>
    <row r="23" spans="1:10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11620.272000000001</v>
      </c>
      <c r="J23" s="16"/>
    </row>
    <row r="24" spans="1:10" x14ac:dyDescent="0.25">
      <c r="A24" s="7" t="s">
        <v>29</v>
      </c>
      <c r="B24" s="9" t="s">
        <v>41</v>
      </c>
      <c r="C24" s="3" t="s">
        <v>30</v>
      </c>
      <c r="D24" s="3"/>
      <c r="E24" s="8">
        <v>68.930000000000007</v>
      </c>
      <c r="J24" s="16"/>
    </row>
    <row r="25" spans="1:10" s="39" customFormat="1" ht="60" x14ac:dyDescent="0.25">
      <c r="A25" s="35" t="s">
        <v>51</v>
      </c>
      <c r="B25" s="36" t="s">
        <v>52</v>
      </c>
      <c r="C25" s="37" t="s">
        <v>30</v>
      </c>
      <c r="D25" s="37"/>
      <c r="E25" s="38">
        <v>985.5</v>
      </c>
    </row>
    <row r="26" spans="1:10" x14ac:dyDescent="0.25">
      <c r="A26" s="25"/>
      <c r="B26" s="9"/>
      <c r="C26" s="3"/>
      <c r="D26" s="3"/>
      <c r="E26" s="8"/>
      <c r="J26" s="16"/>
    </row>
    <row r="27" spans="1:10" s="14" customFormat="1" ht="14.25" x14ac:dyDescent="0.2">
      <c r="A27" s="10" t="s">
        <v>24</v>
      </c>
      <c r="B27" s="11"/>
      <c r="C27" s="12"/>
      <c r="D27" s="12"/>
      <c r="E27" s="13">
        <f>SUM(E22:E26)</f>
        <v>51293.450000000004</v>
      </c>
      <c r="F27" s="15"/>
      <c r="J27" s="15"/>
    </row>
    <row r="29" spans="1:10" ht="31.5" customHeight="1" x14ac:dyDescent="0.25">
      <c r="A29" s="53" t="s">
        <v>53</v>
      </c>
      <c r="B29" s="53"/>
      <c r="C29" s="53"/>
      <c r="D29" s="53"/>
      <c r="E29" s="53"/>
    </row>
    <row r="30" spans="1:10" ht="31.5" customHeight="1" x14ac:dyDescent="0.25">
      <c r="A30" s="44" t="s">
        <v>21</v>
      </c>
      <c r="B30" s="44"/>
      <c r="C30" s="44"/>
      <c r="D30" s="44"/>
      <c r="E30" s="44"/>
    </row>
    <row r="31" spans="1:10" x14ac:dyDescent="0.25">
      <c r="A31" s="44" t="s">
        <v>20</v>
      </c>
      <c r="B31" s="44"/>
      <c r="C31" s="44"/>
      <c r="D31" s="44"/>
      <c r="E31" s="44"/>
      <c r="F31" s="14"/>
      <c r="G31" s="14"/>
      <c r="H31" s="14"/>
      <c r="I31" s="14"/>
      <c r="J31" s="15"/>
    </row>
    <row r="32" spans="1:10" ht="32.25" customHeight="1" x14ac:dyDescent="0.25">
      <c r="A32" s="44" t="s">
        <v>31</v>
      </c>
      <c r="B32" s="44"/>
      <c r="C32" s="44"/>
      <c r="D32" s="44"/>
      <c r="E32" s="44"/>
    </row>
    <row r="33" spans="1:5" x14ac:dyDescent="0.25">
      <c r="A33" s="44" t="s">
        <v>18</v>
      </c>
      <c r="B33" s="44"/>
      <c r="C33" s="44"/>
      <c r="D33" s="44"/>
      <c r="E33" s="44"/>
    </row>
    <row r="34" spans="1:5" x14ac:dyDescent="0.25">
      <c r="A34" s="54" t="s">
        <v>5</v>
      </c>
      <c r="B34" s="54"/>
      <c r="C34" s="54"/>
      <c r="D34" s="54"/>
      <c r="E34" s="54"/>
    </row>
    <row r="35" spans="1:5" x14ac:dyDescent="0.25">
      <c r="A35" s="44" t="s">
        <v>18</v>
      </c>
      <c r="B35" s="44"/>
      <c r="C35" s="44"/>
      <c r="D35" s="44"/>
      <c r="E35" s="44"/>
    </row>
    <row r="36" spans="1:5" x14ac:dyDescent="0.25">
      <c r="A36" s="55" t="s">
        <v>46</v>
      </c>
      <c r="B36" s="55"/>
      <c r="C36" s="55"/>
      <c r="D36" s="55"/>
      <c r="E36" s="55"/>
    </row>
    <row r="37" spans="1:5" x14ac:dyDescent="0.25">
      <c r="B37" s="52" t="s">
        <v>19</v>
      </c>
      <c r="C37" s="52"/>
      <c r="D37" s="52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55" t="s">
        <v>32</v>
      </c>
      <c r="B39" s="55"/>
      <c r="C39" s="55"/>
      <c r="D39" s="55"/>
      <c r="E39" s="55"/>
    </row>
    <row r="40" spans="1:5" x14ac:dyDescent="0.25">
      <c r="B40" s="52" t="s">
        <v>19</v>
      </c>
      <c r="C40" s="52"/>
      <c r="D40" s="52"/>
      <c r="E40" s="6" t="s">
        <v>6</v>
      </c>
    </row>
    <row r="42" spans="1:5" x14ac:dyDescent="0.25">
      <c r="A42" s="17" t="s">
        <v>35</v>
      </c>
    </row>
    <row r="43" spans="1:5" x14ac:dyDescent="0.25">
      <c r="A43" s="14" t="s">
        <v>33</v>
      </c>
      <c r="B43" s="21"/>
    </row>
    <row r="44" spans="1:5" x14ac:dyDescent="0.25">
      <c r="A44" s="2" t="s">
        <v>40</v>
      </c>
      <c r="B44" s="29">
        <v>6137.35</v>
      </c>
    </row>
    <row r="45" spans="1:5" x14ac:dyDescent="0.25">
      <c r="A45" s="18" t="s">
        <v>47</v>
      </c>
      <c r="B45" s="22"/>
    </row>
    <row r="46" spans="1:5" x14ac:dyDescent="0.25">
      <c r="A46" s="2" t="s">
        <v>38</v>
      </c>
      <c r="B46" s="22">
        <v>60841.72</v>
      </c>
    </row>
    <row r="47" spans="1:5" x14ac:dyDescent="0.25">
      <c r="A47" s="2" t="s">
        <v>43</v>
      </c>
      <c r="B47" s="22">
        <f>3*150</f>
        <v>450</v>
      </c>
    </row>
    <row r="48" spans="1:5" x14ac:dyDescent="0.25">
      <c r="A48" s="2" t="s">
        <v>44</v>
      </c>
      <c r="B48" s="22">
        <f>3*100</f>
        <v>300</v>
      </c>
    </row>
    <row r="49" spans="1:2" ht="30" x14ac:dyDescent="0.25">
      <c r="A49" s="26" t="s">
        <v>36</v>
      </c>
      <c r="B49" s="22">
        <f>E27</f>
        <v>51293.450000000004</v>
      </c>
    </row>
    <row r="50" spans="1:2" ht="29.25" x14ac:dyDescent="0.25">
      <c r="A50" s="23" t="s">
        <v>34</v>
      </c>
      <c r="B50" s="24">
        <f>B44+B46+B47+B48-B49</f>
        <v>16435.620000000003</v>
      </c>
    </row>
    <row r="52" spans="1:2" x14ac:dyDescent="0.25">
      <c r="B52" s="2">
        <v>6137.35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topLeftCell="A33" zoomScaleSheetLayoutView="100" workbookViewId="0">
      <selection activeCell="B49" sqref="B49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1.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54</v>
      </c>
      <c r="B3" s="43"/>
      <c r="C3" s="43"/>
      <c r="D3" s="43"/>
      <c r="E3" s="43"/>
    </row>
    <row r="4" spans="1:5" s="1" customFormat="1" ht="15.75" x14ac:dyDescent="0.25">
      <c r="A4" s="5" t="s">
        <v>13</v>
      </c>
      <c r="B4" s="20"/>
      <c r="C4" s="20"/>
      <c r="D4" s="31"/>
      <c r="E4" s="30" t="s">
        <v>55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45" t="s">
        <v>25</v>
      </c>
      <c r="B7" s="45"/>
      <c r="C7" s="45"/>
      <c r="D7" s="45"/>
      <c r="E7" s="45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8" t="s">
        <v>48</v>
      </c>
      <c r="B9" s="48"/>
      <c r="C9" s="48"/>
      <c r="D9" s="48"/>
      <c r="E9" s="48"/>
    </row>
    <row r="10" spans="1:5" ht="22.5" customHeight="1" x14ac:dyDescent="0.25">
      <c r="A10" s="49" t="s">
        <v>14</v>
      </c>
      <c r="B10" s="50"/>
      <c r="C10" s="50"/>
      <c r="D10" s="50"/>
      <c r="E10" s="50"/>
    </row>
    <row r="11" spans="1:5" ht="29.25" customHeight="1" x14ac:dyDescent="0.25">
      <c r="A11" s="44" t="s">
        <v>26</v>
      </c>
      <c r="B11" s="44"/>
      <c r="C11" s="44"/>
      <c r="D11" s="44"/>
      <c r="E11" s="44"/>
    </row>
    <row r="12" spans="1:5" ht="14.25" customHeight="1" x14ac:dyDescent="0.25">
      <c r="A12" s="47" t="s">
        <v>15</v>
      </c>
      <c r="B12" s="51"/>
      <c r="C12" s="51"/>
      <c r="D12" s="51"/>
      <c r="E12" s="51"/>
    </row>
    <row r="13" spans="1:5" ht="19.5" customHeight="1" x14ac:dyDescent="0.25">
      <c r="A13" s="44" t="s">
        <v>22</v>
      </c>
      <c r="B13" s="44"/>
      <c r="C13" s="44"/>
      <c r="D13" s="44"/>
      <c r="E13" s="44"/>
    </row>
    <row r="14" spans="1:5" ht="12.75" customHeight="1" x14ac:dyDescent="0.25">
      <c r="A14" s="47" t="s">
        <v>2</v>
      </c>
      <c r="B14" s="51"/>
      <c r="C14" s="51"/>
      <c r="D14" s="51"/>
      <c r="E14" s="51"/>
    </row>
    <row r="15" spans="1:5" ht="18.75" customHeight="1" x14ac:dyDescent="0.25">
      <c r="A15" s="44" t="s">
        <v>45</v>
      </c>
      <c r="B15" s="44"/>
      <c r="C15" s="44"/>
      <c r="D15" s="44"/>
      <c r="E15" s="44"/>
    </row>
    <row r="16" spans="1:5" ht="14.25" customHeight="1" x14ac:dyDescent="0.25">
      <c r="A16" s="47" t="s">
        <v>16</v>
      </c>
      <c r="B16" s="51"/>
      <c r="C16" s="51"/>
      <c r="D16" s="51"/>
      <c r="E16" s="51"/>
    </row>
    <row r="17" spans="1:10" ht="29.25" customHeight="1" x14ac:dyDescent="0.25">
      <c r="A17" s="44" t="s">
        <v>17</v>
      </c>
      <c r="B17" s="44"/>
      <c r="C17" s="44"/>
      <c r="D17" s="44"/>
      <c r="E17" s="44"/>
    </row>
    <row r="18" spans="1:10" ht="64.5" customHeight="1" x14ac:dyDescent="0.25">
      <c r="A18" s="44" t="s">
        <v>27</v>
      </c>
      <c r="B18" s="44"/>
      <c r="C18" s="44"/>
      <c r="D18" s="44"/>
      <c r="E18" s="44"/>
    </row>
    <row r="19" spans="1:10" ht="30" customHeight="1" x14ac:dyDescent="0.25">
      <c r="A19" s="46" t="s">
        <v>28</v>
      </c>
      <c r="B19" s="46"/>
      <c r="C19" s="46"/>
      <c r="D19" s="46"/>
      <c r="E19" s="46"/>
    </row>
    <row r="20" spans="1:10" x14ac:dyDescent="0.25">
      <c r="A20" s="46"/>
      <c r="B20" s="46"/>
      <c r="C20" s="46"/>
      <c r="D20" s="46"/>
      <c r="E20" s="46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42</v>
      </c>
      <c r="B22" s="9" t="s">
        <v>37</v>
      </c>
      <c r="C22" s="3" t="s">
        <v>4</v>
      </c>
      <c r="D22" s="3">
        <v>14.49</v>
      </c>
      <c r="E22" s="8">
        <f>D22*888.4*3</f>
        <v>38618.748</v>
      </c>
      <c r="J22" s="16"/>
    </row>
    <row r="23" spans="1:10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11620.272000000001</v>
      </c>
      <c r="J23" s="16"/>
    </row>
    <row r="24" spans="1:10" x14ac:dyDescent="0.25">
      <c r="A24" s="7" t="s">
        <v>29</v>
      </c>
      <c r="B24" s="9" t="s">
        <v>56</v>
      </c>
      <c r="C24" s="3" t="s">
        <v>30</v>
      </c>
      <c r="D24" s="3"/>
      <c r="E24" s="8">
        <v>724.66</v>
      </c>
      <c r="J24" s="16"/>
    </row>
    <row r="25" spans="1:10" x14ac:dyDescent="0.25">
      <c r="A25" s="25"/>
      <c r="B25" s="9"/>
      <c r="C25" s="3"/>
      <c r="D25" s="3"/>
      <c r="E25" s="8"/>
      <c r="J25" s="16"/>
    </row>
    <row r="26" spans="1:10" s="14" customFormat="1" ht="14.25" x14ac:dyDescent="0.2">
      <c r="A26" s="10" t="s">
        <v>24</v>
      </c>
      <c r="B26" s="11"/>
      <c r="C26" s="12"/>
      <c r="D26" s="12"/>
      <c r="E26" s="13">
        <f>SUM(E22:E25)</f>
        <v>50963.680000000008</v>
      </c>
      <c r="F26" s="15"/>
      <c r="J26" s="15"/>
    </row>
    <row r="28" spans="1:10" ht="31.5" customHeight="1" x14ac:dyDescent="0.25">
      <c r="A28" s="53" t="s">
        <v>57</v>
      </c>
      <c r="B28" s="53"/>
      <c r="C28" s="53"/>
      <c r="D28" s="53"/>
      <c r="E28" s="53"/>
    </row>
    <row r="29" spans="1:10" ht="31.5" customHeight="1" x14ac:dyDescent="0.25">
      <c r="A29" s="44" t="s">
        <v>21</v>
      </c>
      <c r="B29" s="44"/>
      <c r="C29" s="44"/>
      <c r="D29" s="44"/>
      <c r="E29" s="44"/>
    </row>
    <row r="30" spans="1:10" x14ac:dyDescent="0.25">
      <c r="A30" s="44" t="s">
        <v>20</v>
      </c>
      <c r="B30" s="44"/>
      <c r="C30" s="44"/>
      <c r="D30" s="44"/>
      <c r="E30" s="44"/>
      <c r="F30" s="14"/>
      <c r="G30" s="14"/>
      <c r="H30" s="14"/>
      <c r="I30" s="14"/>
      <c r="J30" s="15"/>
    </row>
    <row r="31" spans="1:10" ht="32.25" customHeight="1" x14ac:dyDescent="0.25">
      <c r="A31" s="44" t="s">
        <v>31</v>
      </c>
      <c r="B31" s="44"/>
      <c r="C31" s="44"/>
      <c r="D31" s="44"/>
      <c r="E31" s="44"/>
    </row>
    <row r="32" spans="1:10" x14ac:dyDescent="0.25">
      <c r="A32" s="44" t="s">
        <v>18</v>
      </c>
      <c r="B32" s="44"/>
      <c r="C32" s="44"/>
      <c r="D32" s="44"/>
      <c r="E32" s="44"/>
    </row>
    <row r="33" spans="1:5" x14ac:dyDescent="0.25">
      <c r="A33" s="54" t="s">
        <v>5</v>
      </c>
      <c r="B33" s="54"/>
      <c r="C33" s="54"/>
      <c r="D33" s="54"/>
      <c r="E33" s="54"/>
    </row>
    <row r="34" spans="1:5" x14ac:dyDescent="0.25">
      <c r="A34" s="44" t="s">
        <v>18</v>
      </c>
      <c r="B34" s="44"/>
      <c r="C34" s="44"/>
      <c r="D34" s="44"/>
      <c r="E34" s="44"/>
    </row>
    <row r="35" spans="1:5" x14ac:dyDescent="0.25">
      <c r="A35" s="55" t="s">
        <v>46</v>
      </c>
      <c r="B35" s="55"/>
      <c r="C35" s="55"/>
      <c r="D35" s="55"/>
      <c r="E35" s="55"/>
    </row>
    <row r="36" spans="1:5" x14ac:dyDescent="0.25">
      <c r="B36" s="52" t="s">
        <v>19</v>
      </c>
      <c r="C36" s="52"/>
      <c r="D36" s="52"/>
      <c r="E36" s="6" t="s">
        <v>6</v>
      </c>
    </row>
    <row r="37" spans="1:5" x14ac:dyDescent="0.25">
      <c r="A37" s="33"/>
      <c r="B37" s="33"/>
      <c r="C37" s="33"/>
      <c r="D37" s="33"/>
      <c r="E37" s="33"/>
    </row>
    <row r="38" spans="1:5" x14ac:dyDescent="0.25">
      <c r="A38" s="55" t="s">
        <v>32</v>
      </c>
      <c r="B38" s="55"/>
      <c r="C38" s="55"/>
      <c r="D38" s="55"/>
      <c r="E38" s="55"/>
    </row>
    <row r="39" spans="1:5" x14ac:dyDescent="0.25">
      <c r="B39" s="52" t="s">
        <v>19</v>
      </c>
      <c r="C39" s="52"/>
      <c r="D39" s="52"/>
      <c r="E39" s="6" t="s">
        <v>6</v>
      </c>
    </row>
    <row r="41" spans="1:5" x14ac:dyDescent="0.25">
      <c r="A41" s="17" t="s">
        <v>35</v>
      </c>
    </row>
    <row r="42" spans="1:5" x14ac:dyDescent="0.25">
      <c r="A42" s="14" t="s">
        <v>33</v>
      </c>
      <c r="B42" s="21"/>
    </row>
    <row r="43" spans="1:5" x14ac:dyDescent="0.25">
      <c r="A43" s="2" t="s">
        <v>40</v>
      </c>
      <c r="B43" s="29">
        <f>'1кв'!B50</f>
        <v>16435.620000000003</v>
      </c>
    </row>
    <row r="44" spans="1:5" x14ac:dyDescent="0.25">
      <c r="A44" s="18" t="s">
        <v>47</v>
      </c>
      <c r="B44" s="22"/>
    </row>
    <row r="45" spans="1:5" x14ac:dyDescent="0.25">
      <c r="A45" s="2" t="s">
        <v>38</v>
      </c>
      <c r="B45" s="22">
        <v>65847.679999999993</v>
      </c>
    </row>
    <row r="46" spans="1:5" x14ac:dyDescent="0.25">
      <c r="A46" s="2" t="s">
        <v>43</v>
      </c>
      <c r="B46" s="22">
        <f>3*150</f>
        <v>450</v>
      </c>
    </row>
    <row r="47" spans="1:5" x14ac:dyDescent="0.25">
      <c r="A47" s="2" t="s">
        <v>44</v>
      </c>
      <c r="B47" s="22">
        <f>3*100</f>
        <v>300</v>
      </c>
    </row>
    <row r="48" spans="1:5" ht="30" x14ac:dyDescent="0.25">
      <c r="A48" s="32" t="s">
        <v>36</v>
      </c>
      <c r="B48" s="22">
        <f>E26</f>
        <v>50963.680000000008</v>
      </c>
    </row>
    <row r="49" spans="1:2" ht="29.25" x14ac:dyDescent="0.25">
      <c r="A49" s="23" t="s">
        <v>34</v>
      </c>
      <c r="B49" s="24">
        <f>B43+B45+B46+B47-B48</f>
        <v>32069.619999999981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2024-08-12T07:45:30Z</dcterms:modified>
</cp:coreProperties>
</file>